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E14" i="1" l="1"/>
  <c r="D14" i="1"/>
  <c r="I13" i="1"/>
  <c r="I14" i="1" s="1"/>
  <c r="P11" i="1"/>
  <c r="I12" i="1"/>
  <c r="E11" i="1"/>
  <c r="F11" i="1"/>
  <c r="I11" i="1"/>
  <c r="P14" i="1" l="1"/>
</calcChain>
</file>

<file path=xl/sharedStrings.xml><?xml version="1.0" encoding="utf-8"?>
<sst xmlns="http://schemas.openxmlformats.org/spreadsheetml/2006/main" count="91" uniqueCount="65">
  <si>
    <t>NESECRET</t>
  </si>
  <si>
    <t>Titlu contract</t>
  </si>
  <si>
    <t>Nr. contract și data atribuirii</t>
  </si>
  <si>
    <t>Obiect contract</t>
  </si>
  <si>
    <t>Procedura aplicată</t>
  </si>
  <si>
    <t>Număr ofertanți</t>
  </si>
  <si>
    <t>Furnizor/prestator/executant</t>
  </si>
  <si>
    <t>Parteneri                                                       (asociați/subcontractanți/terți/susținători)</t>
  </si>
  <si>
    <t>Sursa finanțării</t>
  </si>
  <si>
    <t>Data de început</t>
  </si>
  <si>
    <t>Data de finalizare prevăzută în contract</t>
  </si>
  <si>
    <t>Modificare a cuantumului prețului prin act adițional/și data acestuia</t>
  </si>
  <si>
    <t>Executarea contractului</t>
  </si>
  <si>
    <t>Data efectuării plății</t>
  </si>
  <si>
    <t>Valoare plătită       (cu TVA)</t>
  </si>
  <si>
    <t>Preț final</t>
  </si>
  <si>
    <t>Status   (finalizat/în execuție)</t>
  </si>
  <si>
    <t>Valoarea prevăzută în contract (RON)               fără TVA</t>
  </si>
  <si>
    <t>bugetul de stat</t>
  </si>
  <si>
    <t>Director,                                        Georgeta BRATU</t>
  </si>
  <si>
    <t>Procedura simplificată</t>
  </si>
  <si>
    <t>SC OMV PETROM MARKETING SRL</t>
  </si>
  <si>
    <t>în execuție</t>
  </si>
  <si>
    <t>31.12.2018</t>
  </si>
  <si>
    <t>Furnizare carburanți auto (benzină și motorină)</t>
  </si>
  <si>
    <r>
      <t xml:space="preserve">                               SITUAȚIA EXECUTĂRII CONTRACTELOR DE ACHIZIȚII PUBLICE CU VALOARE MAI MARE DE 5.000 EURO                MARTIE-APRILIE 2018</t>
    </r>
    <r>
      <rPr>
        <sz val="12"/>
        <rFont val="Times New Roman"/>
        <family val="1"/>
      </rPr>
      <t xml:space="preserve">      </t>
    </r>
    <r>
      <rPr>
        <b/>
        <sz val="12"/>
        <rFont val="Times New Roman"/>
        <family val="1"/>
      </rPr>
      <t xml:space="preserve">                                                                                                
                                                                                                                                                            </t>
    </r>
  </si>
  <si>
    <t>14891/05.04.2018</t>
  </si>
  <si>
    <t>223.040,00 lei/9 luni</t>
  </si>
  <si>
    <t>05.04.2018</t>
  </si>
  <si>
    <t>Parcare si spalare</t>
  </si>
  <si>
    <t>13831/30.03.2018</t>
  </si>
  <si>
    <t>achizitie directa</t>
  </si>
  <si>
    <t>30.03.2018</t>
  </si>
  <si>
    <t>Cartuse toner</t>
  </si>
  <si>
    <t>10146/06.03.2018</t>
  </si>
  <si>
    <t>SC MIDA SOFT BUSINESS SRL</t>
  </si>
  <si>
    <t>104.021,98</t>
  </si>
  <si>
    <t>06.03.2018</t>
  </si>
  <si>
    <t>finalizat</t>
  </si>
  <si>
    <t xml:space="preserve">Servicii de revizii, reparatii, asigurare piese de schimb si accesorii auto pentru autoturisme </t>
  </si>
  <si>
    <t>9621/02.03.2018</t>
  </si>
  <si>
    <t>SC ACTIV AUTO SRL</t>
  </si>
  <si>
    <t>29.411,77 lei</t>
  </si>
  <si>
    <t>02.03.2018</t>
  </si>
  <si>
    <t>Servicii de telefonie fixa si mobila</t>
  </si>
  <si>
    <t>9884/12.03.2018</t>
  </si>
  <si>
    <t>TELEKOM ROMANIA</t>
  </si>
  <si>
    <t>21.228,00 lei</t>
  </si>
  <si>
    <t>12.03.2018</t>
  </si>
  <si>
    <t>Hartie si rechizite</t>
  </si>
  <si>
    <t>11080/13.03.2018</t>
  </si>
  <si>
    <t>SC TENYSTON OFFICE SRL</t>
  </si>
  <si>
    <t>78.682,50 lei</t>
  </si>
  <si>
    <t>13.03.2018</t>
  </si>
  <si>
    <t>11.04.2018</t>
  </si>
  <si>
    <t xml:space="preserve">Servicii de mentenanta pentru imprimante, copiatoare, multifunctionale si plotere </t>
  </si>
  <si>
    <t>9710/05.03.2018</t>
  </si>
  <si>
    <t>54.600 lei</t>
  </si>
  <si>
    <t>SC BUSINESS SOLUTION PROVIDER GROUP SRL</t>
  </si>
  <si>
    <t>05.03.2018</t>
  </si>
  <si>
    <t>43.997,85 lei /9 luni</t>
  </si>
  <si>
    <t>Servicii de monitorizare si analiza media</t>
  </si>
  <si>
    <t>5550/06.02.2018</t>
  </si>
  <si>
    <t>AGERPRES</t>
  </si>
  <si>
    <t>06.02.2018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</si>
</sst>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textRotation="90"/>
    </xf>
    <xf numFmtId="0" fontId="0" fillId="0" borderId="0" xfId="0" applyBorder="1"/>
    <xf numFmtId="14" fontId="4" fillId="0" borderId="1" xfId="0" applyNumberFormat="1" applyFont="1" applyBorder="1" applyAlignment="1">
      <alignment horizontal="center" vertical="center" textRotation="90"/>
    </xf>
    <xf numFmtId="14" fontId="4" fillId="0" borderId="1" xfId="0" applyNumberFormat="1" applyFont="1" applyBorder="1" applyAlignment="1">
      <alignment vertical="center" textRotation="90"/>
    </xf>
    <xf numFmtId="164" fontId="4" fillId="0" borderId="1" xfId="0" applyNumberFormat="1" applyFont="1" applyBorder="1" applyAlignment="1">
      <alignment horizontal="center" vertical="center" textRotation="90"/>
    </xf>
    <xf numFmtId="0" fontId="0" fillId="0" borderId="0" xfId="0" applyAlignment="1"/>
    <xf numFmtId="0" fontId="0" fillId="0" borderId="0" xfId="0" applyAlignment="1">
      <alignment shrinkToFit="1"/>
    </xf>
    <xf numFmtId="165" fontId="6" fillId="0" borderId="1" xfId="0" applyNumberFormat="1" applyFont="1" applyBorder="1" applyAlignment="1">
      <alignment horizontal="center" vertical="center" textRotation="90"/>
    </xf>
    <xf numFmtId="4" fontId="7" fillId="0" borderId="1" xfId="0" applyNumberFormat="1" applyFont="1" applyBorder="1" applyAlignment="1">
      <alignment horizontal="center" vertical="center" textRotation="90"/>
    </xf>
    <xf numFmtId="0" fontId="0" fillId="0" borderId="0" xfId="0" applyAlignment="1">
      <alignment horizontal="center" vertical="center" shrinkToFit="1"/>
    </xf>
    <xf numFmtId="0" fontId="5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/>
    </xf>
    <xf numFmtId="0" fontId="4" fillId="0" borderId="0" xfId="0" applyFont="1" applyBorder="1"/>
    <xf numFmtId="164" fontId="4" fillId="0" borderId="0" xfId="0" applyNumberFormat="1" applyFont="1" applyBorder="1" applyAlignment="1">
      <alignment horizontal="center" vertical="center" textRotation="90"/>
    </xf>
    <xf numFmtId="14" fontId="4" fillId="0" borderId="0" xfId="0" applyNumberFormat="1" applyFont="1" applyBorder="1" applyAlignment="1">
      <alignment horizontal="center" vertical="center" textRotation="90"/>
    </xf>
    <xf numFmtId="14" fontId="4" fillId="0" borderId="0" xfId="0" applyNumberFormat="1" applyFont="1" applyBorder="1" applyAlignment="1">
      <alignment vertical="center" textRotation="90"/>
    </xf>
    <xf numFmtId="4" fontId="6" fillId="0" borderId="0" xfId="0" applyNumberFormat="1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textRotation="90" shrinkToFit="1"/>
    </xf>
    <xf numFmtId="0" fontId="4" fillId="0" borderId="0" xfId="0" applyFont="1" applyBorder="1" applyAlignment="1">
      <alignment horizontal="center" textRotation="90" wrapText="1"/>
    </xf>
    <xf numFmtId="0" fontId="4" fillId="0" borderId="0" xfId="0" applyFont="1" applyBorder="1" applyAlignment="1">
      <alignment vertical="center" textRotation="90"/>
    </xf>
    <xf numFmtId="0" fontId="4" fillId="0" borderId="0" xfId="0" applyFont="1" applyBorder="1" applyAlignment="1">
      <alignment horizontal="center" vertical="center" textRotation="89"/>
    </xf>
    <xf numFmtId="0" fontId="8" fillId="0" borderId="0" xfId="0" applyFont="1" applyBorder="1" applyAlignment="1">
      <alignment horizontal="center" vertical="center" textRotation="90" wrapText="1"/>
    </xf>
    <xf numFmtId="164" fontId="4" fillId="0" borderId="0" xfId="0" applyNumberFormat="1" applyFont="1" applyBorder="1" applyAlignment="1">
      <alignment horizontal="center" vertical="center" textRotation="90" wrapText="1"/>
    </xf>
    <xf numFmtId="165" fontId="6" fillId="0" borderId="0" xfId="0" applyNumberFormat="1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189974</xdr:colOff>
      <xdr:row>7</xdr:row>
      <xdr:rowOff>47625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05124" cy="1409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LIANA/CONTRACTE%20PESTE%205.000%20EURO/februarie-mai%202017/februarie%202017-mai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LIANA/CONTRACTE%20PESTE%205.000%20EURO/August-Septembrie%202016/august-septembri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LIANA/CONTRACTE%20PESTE%205.000%20EURO/Octombrie%202016-Ianuarie%202017/octombrie%202016-ianuarie%202017-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7">
          <cell r="E17">
            <v>1</v>
          </cell>
          <cell r="F17" t="str">
            <v>GEI PALAT CFR SA</v>
          </cell>
          <cell r="I17" t="str">
            <v>bugetul de stat</v>
          </cell>
          <cell r="P17" t="str">
            <v>în execuție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I10" t="str">
            <v>Bugetul de stat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9">
          <cell r="I19" t="str">
            <v>Bugetul de stat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3"/>
  <sheetViews>
    <sheetView tabSelected="1" view="pageLayout" topLeftCell="A16" zoomScaleNormal="100" workbookViewId="0">
      <selection activeCell="A17" sqref="A17"/>
    </sheetView>
  </sheetViews>
  <sheetFormatPr defaultRowHeight="15" x14ac:dyDescent="0.25"/>
  <cols>
    <col min="1" max="1" width="13.42578125" customWidth="1"/>
    <col min="2" max="2" width="6.140625" customWidth="1"/>
    <col min="3" max="3" width="13" customWidth="1"/>
    <col min="4" max="4" width="5.140625" customWidth="1"/>
    <col min="5" max="5" width="4.7109375" customWidth="1"/>
    <col min="6" max="6" width="13.5703125" customWidth="1"/>
    <col min="8" max="8" width="7.28515625" customWidth="1"/>
    <col min="9" max="9" width="7.140625" customWidth="1"/>
    <col min="10" max="10" width="4.5703125" customWidth="1"/>
    <col min="11" max="11" width="5.140625" customWidth="1"/>
    <col min="12" max="12" width="7.140625" customWidth="1"/>
    <col min="13" max="13" width="6.85546875" customWidth="1"/>
    <col min="14" max="14" width="16.5703125" customWidth="1"/>
    <col min="15" max="15" width="4.7109375" bestFit="1" customWidth="1"/>
    <col min="16" max="16" width="8.42578125" customWidth="1"/>
  </cols>
  <sheetData>
    <row r="1" spans="1:58" x14ac:dyDescent="0.25"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</row>
    <row r="2" spans="1:58" x14ac:dyDescent="0.25"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</row>
    <row r="3" spans="1:58" x14ac:dyDescent="0.25"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</row>
    <row r="4" spans="1:58" x14ac:dyDescent="0.25"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1:58" x14ac:dyDescent="0.25">
      <c r="M5" s="41" t="s">
        <v>0</v>
      </c>
      <c r="N5" s="42"/>
      <c r="O5" s="42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1:58" ht="3.75" customHeight="1" x14ac:dyDescent="0.25">
      <c r="M6" s="1"/>
      <c r="N6" s="2"/>
      <c r="O6" s="2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1:58" ht="28.5" customHeight="1" x14ac:dyDescent="0.25">
      <c r="A7" s="47" t="s">
        <v>25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2"/>
      <c r="N7" s="42"/>
      <c r="O7" s="42"/>
      <c r="P7" s="42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1:58" ht="39" customHeight="1" x14ac:dyDescent="0.25">
      <c r="A8" s="39" t="s">
        <v>1</v>
      </c>
      <c r="B8" s="49" t="s">
        <v>2</v>
      </c>
      <c r="C8" s="49" t="s">
        <v>3</v>
      </c>
      <c r="D8" s="49" t="s">
        <v>4</v>
      </c>
      <c r="E8" s="49" t="s">
        <v>5</v>
      </c>
      <c r="F8" s="49" t="s">
        <v>6</v>
      </c>
      <c r="G8" s="39" t="s">
        <v>7</v>
      </c>
      <c r="H8" s="39" t="s">
        <v>17</v>
      </c>
      <c r="I8" s="39" t="s">
        <v>8</v>
      </c>
      <c r="J8" s="39" t="s">
        <v>9</v>
      </c>
      <c r="K8" s="39" t="s">
        <v>10</v>
      </c>
      <c r="L8" s="39" t="s">
        <v>11</v>
      </c>
      <c r="M8" s="43" t="s">
        <v>12</v>
      </c>
      <c r="N8" s="44"/>
      <c r="O8" s="45" t="s">
        <v>15</v>
      </c>
      <c r="P8" s="45" t="s">
        <v>16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1:58" ht="102.75" customHeight="1" x14ac:dyDescent="0.25">
      <c r="A9" s="40"/>
      <c r="B9" s="50"/>
      <c r="C9" s="50"/>
      <c r="D9" s="50"/>
      <c r="E9" s="50"/>
      <c r="F9" s="50"/>
      <c r="G9" s="40"/>
      <c r="H9" s="40"/>
      <c r="I9" s="40"/>
      <c r="J9" s="40"/>
      <c r="K9" s="40"/>
      <c r="L9" s="40"/>
      <c r="M9" s="3" t="s">
        <v>14</v>
      </c>
      <c r="N9" s="3" t="s">
        <v>13</v>
      </c>
      <c r="O9" s="46"/>
      <c r="P9" s="45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1:58" ht="118.5" customHeight="1" x14ac:dyDescent="0.25">
      <c r="A10" s="3" t="s">
        <v>24</v>
      </c>
      <c r="B10" s="3" t="s">
        <v>26</v>
      </c>
      <c r="C10" s="3" t="s">
        <v>24</v>
      </c>
      <c r="D10" s="5" t="s">
        <v>20</v>
      </c>
      <c r="E10" s="5">
        <v>1</v>
      </c>
      <c r="F10" s="3" t="s">
        <v>21</v>
      </c>
      <c r="G10" s="4"/>
      <c r="H10" s="9" t="s">
        <v>27</v>
      </c>
      <c r="I10" s="5" t="s">
        <v>18</v>
      </c>
      <c r="J10" s="7" t="s">
        <v>28</v>
      </c>
      <c r="K10" s="8" t="s">
        <v>23</v>
      </c>
      <c r="L10" s="4"/>
      <c r="M10" s="12"/>
      <c r="N10" s="13"/>
      <c r="O10" s="12"/>
      <c r="P10" s="35" t="s">
        <v>22</v>
      </c>
    </row>
    <row r="11" spans="1:58" ht="162" customHeight="1" x14ac:dyDescent="0.25">
      <c r="A11" s="3" t="s">
        <v>29</v>
      </c>
      <c r="B11" s="3" t="s">
        <v>30</v>
      </c>
      <c r="C11" s="3" t="s">
        <v>29</v>
      </c>
      <c r="D11" s="5" t="s">
        <v>31</v>
      </c>
      <c r="E11" s="5">
        <f>[1]Sheet1!E17</f>
        <v>1</v>
      </c>
      <c r="F11" s="3" t="str">
        <f>[1]Sheet1!F17</f>
        <v>GEI PALAT CFR SA</v>
      </c>
      <c r="G11" s="4"/>
      <c r="H11" s="9" t="s">
        <v>60</v>
      </c>
      <c r="I11" s="5" t="str">
        <f>[1]Sheet1!I17</f>
        <v>bugetul de stat</v>
      </c>
      <c r="J11" s="7" t="s">
        <v>32</v>
      </c>
      <c r="K11" s="8" t="s">
        <v>23</v>
      </c>
      <c r="L11" s="4"/>
      <c r="M11" s="12"/>
      <c r="N11" s="13"/>
      <c r="O11" s="12"/>
      <c r="P11" s="35" t="str">
        <f>[1]Sheet1!P17</f>
        <v>în execuție</v>
      </c>
    </row>
    <row r="12" spans="1:58" ht="153.75" customHeight="1" x14ac:dyDescent="0.25">
      <c r="A12" s="3" t="s">
        <v>33</v>
      </c>
      <c r="B12" s="3" t="s">
        <v>34</v>
      </c>
      <c r="C12" s="3" t="s">
        <v>33</v>
      </c>
      <c r="D12" s="5" t="s">
        <v>31</v>
      </c>
      <c r="E12" s="5">
        <v>6</v>
      </c>
      <c r="F12" s="3" t="s">
        <v>35</v>
      </c>
      <c r="G12" s="4"/>
      <c r="H12" s="9" t="s">
        <v>36</v>
      </c>
      <c r="I12" s="5" t="str">
        <f>[2]Sheet1!I10</f>
        <v>Bugetul de stat</v>
      </c>
      <c r="J12" s="7" t="s">
        <v>37</v>
      </c>
      <c r="K12" s="8" t="s">
        <v>28</v>
      </c>
      <c r="L12" s="4"/>
      <c r="M12" s="12"/>
      <c r="N12" s="13"/>
      <c r="O12" s="12"/>
      <c r="P12" s="35" t="s">
        <v>38</v>
      </c>
    </row>
    <row r="13" spans="1:58" ht="169.5" customHeight="1" x14ac:dyDescent="0.25">
      <c r="A13" s="3" t="s">
        <v>39</v>
      </c>
      <c r="B13" s="3" t="s">
        <v>40</v>
      </c>
      <c r="C13" s="3" t="s">
        <v>39</v>
      </c>
      <c r="D13" s="5" t="s">
        <v>31</v>
      </c>
      <c r="E13" s="5">
        <v>2</v>
      </c>
      <c r="F13" s="3" t="s">
        <v>41</v>
      </c>
      <c r="G13" s="4"/>
      <c r="H13" s="9" t="s">
        <v>42</v>
      </c>
      <c r="I13" s="5" t="str">
        <f>[3]Sheet1!I19</f>
        <v>Bugetul de stat</v>
      </c>
      <c r="J13" s="7" t="s">
        <v>43</v>
      </c>
      <c r="K13" s="8" t="s">
        <v>23</v>
      </c>
      <c r="L13" s="4"/>
      <c r="M13" s="12"/>
      <c r="N13" s="13"/>
      <c r="O13" s="12"/>
      <c r="P13" s="35" t="s">
        <v>22</v>
      </c>
    </row>
    <row r="14" spans="1:58" ht="180.75" customHeight="1" x14ac:dyDescent="0.25">
      <c r="A14" s="3" t="s">
        <v>44</v>
      </c>
      <c r="B14" s="3" t="s">
        <v>45</v>
      </c>
      <c r="C14" s="3" t="s">
        <v>44</v>
      </c>
      <c r="D14" s="5" t="str">
        <f t="shared" ref="D14:I14" si="0">D13</f>
        <v>achizitie directa</v>
      </c>
      <c r="E14" s="5">
        <f t="shared" si="0"/>
        <v>2</v>
      </c>
      <c r="F14" s="3" t="s">
        <v>46</v>
      </c>
      <c r="G14" s="4"/>
      <c r="H14" s="9" t="s">
        <v>47</v>
      </c>
      <c r="I14" s="5" t="str">
        <f t="shared" si="0"/>
        <v>Bugetul de stat</v>
      </c>
      <c r="J14" s="7" t="s">
        <v>48</v>
      </c>
      <c r="K14" s="8" t="s">
        <v>23</v>
      </c>
      <c r="L14" s="4"/>
      <c r="M14" s="12"/>
      <c r="N14" s="13"/>
      <c r="O14" s="12"/>
      <c r="P14" s="35" t="str">
        <f>$P$11</f>
        <v>în execuție</v>
      </c>
    </row>
    <row r="15" spans="1:58" ht="180.75" customHeight="1" x14ac:dyDescent="0.25">
      <c r="A15" s="3" t="s">
        <v>49</v>
      </c>
      <c r="B15" s="3" t="s">
        <v>50</v>
      </c>
      <c r="C15" s="3" t="s">
        <v>49</v>
      </c>
      <c r="D15" s="5" t="s">
        <v>31</v>
      </c>
      <c r="E15" s="5">
        <v>1</v>
      </c>
      <c r="F15" s="3" t="s">
        <v>51</v>
      </c>
      <c r="G15" s="4"/>
      <c r="H15" s="9" t="s">
        <v>52</v>
      </c>
      <c r="I15" s="5" t="s">
        <v>18</v>
      </c>
      <c r="J15" s="7" t="s">
        <v>53</v>
      </c>
      <c r="K15" s="8" t="s">
        <v>54</v>
      </c>
      <c r="L15" s="4"/>
      <c r="M15" s="12"/>
      <c r="N15" s="13"/>
      <c r="O15" s="12"/>
      <c r="P15" s="36" t="s">
        <v>38</v>
      </c>
    </row>
    <row r="16" spans="1:58" ht="159" customHeight="1" x14ac:dyDescent="0.25">
      <c r="A16" s="3" t="s">
        <v>55</v>
      </c>
      <c r="B16" s="3" t="s">
        <v>56</v>
      </c>
      <c r="C16" s="3" t="s">
        <v>55</v>
      </c>
      <c r="D16" s="5" t="s">
        <v>31</v>
      </c>
      <c r="E16" s="5">
        <v>1</v>
      </c>
      <c r="F16" s="3" t="s">
        <v>58</v>
      </c>
      <c r="G16" s="4"/>
      <c r="H16" s="9" t="s">
        <v>57</v>
      </c>
      <c r="I16" s="5" t="s">
        <v>18</v>
      </c>
      <c r="J16" s="7" t="s">
        <v>59</v>
      </c>
      <c r="K16" s="8" t="s">
        <v>23</v>
      </c>
      <c r="L16" s="4"/>
      <c r="M16" s="12"/>
      <c r="N16" s="13"/>
      <c r="O16" s="12"/>
      <c r="P16" s="36" t="s">
        <v>22</v>
      </c>
    </row>
    <row r="17" spans="1:16" ht="174" customHeight="1" x14ac:dyDescent="0.25">
      <c r="A17" s="3" t="s">
        <v>61</v>
      </c>
      <c r="B17" s="3" t="s">
        <v>62</v>
      </c>
      <c r="C17" s="3" t="s">
        <v>61</v>
      </c>
      <c r="D17" s="5" t="s">
        <v>31</v>
      </c>
      <c r="E17" s="5">
        <v>1</v>
      </c>
      <c r="F17" s="3" t="s">
        <v>63</v>
      </c>
      <c r="G17" s="4"/>
      <c r="H17" s="9">
        <v>62.7</v>
      </c>
      <c r="I17" s="5" t="s">
        <v>18</v>
      </c>
      <c r="J17" s="7" t="s">
        <v>64</v>
      </c>
      <c r="K17" s="8" t="s">
        <v>23</v>
      </c>
      <c r="L17" s="4"/>
      <c r="M17" s="12"/>
      <c r="N17" s="13"/>
      <c r="O17" s="12"/>
      <c r="P17" s="37" t="s">
        <v>22</v>
      </c>
    </row>
    <row r="18" spans="1:16" ht="37.5" customHeight="1" x14ac:dyDescent="0.25">
      <c r="A18" s="15"/>
      <c r="B18" s="38" t="s">
        <v>19</v>
      </c>
      <c r="C18" s="38"/>
      <c r="D18" s="38"/>
      <c r="E18" s="17"/>
      <c r="F18" s="16"/>
      <c r="G18" s="18"/>
      <c r="H18" s="19"/>
      <c r="I18" s="17"/>
      <c r="J18" s="20"/>
      <c r="K18" s="21"/>
      <c r="L18" s="18"/>
      <c r="M18" s="22"/>
      <c r="N18" s="34"/>
      <c r="O18" s="22"/>
      <c r="P18" s="24"/>
    </row>
    <row r="19" spans="1:16" ht="190.5" customHeight="1" x14ac:dyDescent="0.25">
      <c r="A19" s="15"/>
      <c r="B19" s="16"/>
      <c r="C19" s="15"/>
      <c r="D19" s="17"/>
      <c r="E19" s="17"/>
      <c r="F19" s="16"/>
      <c r="G19" s="18"/>
      <c r="H19" s="19"/>
      <c r="I19" s="17"/>
      <c r="J19" s="20"/>
      <c r="K19" s="21"/>
      <c r="L19" s="18"/>
      <c r="M19" s="22"/>
      <c r="N19" s="23"/>
      <c r="O19" s="22"/>
      <c r="P19" s="24"/>
    </row>
    <row r="20" spans="1:16" ht="224.25" customHeight="1" x14ac:dyDescent="0.25">
      <c r="A20" s="16"/>
      <c r="B20" s="16"/>
      <c r="C20" s="16"/>
      <c r="D20" s="17"/>
      <c r="E20" s="17"/>
      <c r="F20" s="16"/>
      <c r="G20" s="17"/>
      <c r="H20" s="19"/>
      <c r="I20" s="17"/>
      <c r="J20" s="20"/>
      <c r="K20" s="21"/>
      <c r="L20" s="17"/>
      <c r="M20" s="25"/>
      <c r="N20" s="16"/>
      <c r="O20" s="25"/>
      <c r="P20" s="24"/>
    </row>
    <row r="21" spans="1:16" ht="164.25" customHeight="1" x14ac:dyDescent="0.25">
      <c r="A21" s="26"/>
      <c r="B21" s="27"/>
      <c r="C21" s="26"/>
      <c r="D21" s="17"/>
      <c r="E21" s="17"/>
      <c r="F21" s="16"/>
      <c r="G21" s="28"/>
      <c r="H21" s="17"/>
      <c r="I21" s="17"/>
      <c r="J21" s="17"/>
      <c r="K21" s="17"/>
      <c r="L21" s="17"/>
      <c r="M21" s="25"/>
      <c r="N21" s="29"/>
      <c r="O21" s="25"/>
      <c r="P21" s="24"/>
    </row>
    <row r="22" spans="1:16" ht="204.75" customHeight="1" x14ac:dyDescent="0.25">
      <c r="A22" s="16"/>
      <c r="B22" s="17"/>
      <c r="C22" s="17"/>
      <c r="D22" s="17"/>
      <c r="E22" s="17"/>
      <c r="F22" s="16"/>
      <c r="G22" s="28"/>
      <c r="H22" s="19"/>
      <c r="I22" s="17"/>
      <c r="J22" s="17"/>
      <c r="K22" s="17"/>
      <c r="L22" s="17"/>
      <c r="M22" s="25"/>
      <c r="N22" s="29"/>
      <c r="O22" s="25"/>
      <c r="P22" s="24"/>
    </row>
    <row r="23" spans="1:16" ht="179.25" customHeight="1" x14ac:dyDescent="0.25">
      <c r="A23" s="16"/>
      <c r="B23" s="16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23"/>
      <c r="N23" s="23"/>
      <c r="O23" s="23"/>
      <c r="P23" s="24"/>
    </row>
    <row r="24" spans="1:16" ht="126.75" customHeight="1" x14ac:dyDescent="0.25">
      <c r="A24" s="16"/>
      <c r="B24" s="16"/>
      <c r="C24" s="16"/>
      <c r="D24" s="16"/>
      <c r="E24" s="16"/>
      <c r="F24" s="16"/>
      <c r="G24" s="16"/>
      <c r="H24" s="30"/>
      <c r="I24" s="16"/>
      <c r="J24" s="16"/>
      <c r="K24" s="16"/>
      <c r="L24" s="16"/>
      <c r="M24" s="31"/>
      <c r="N24" s="32"/>
      <c r="O24" s="31"/>
      <c r="P24" s="24"/>
    </row>
    <row r="25" spans="1:16" ht="165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3"/>
      <c r="N25" s="33"/>
      <c r="O25" s="33"/>
      <c r="P25" s="24"/>
    </row>
    <row r="28" spans="1:16" x14ac:dyDescent="0.25">
      <c r="M28" s="11"/>
      <c r="N28" s="11"/>
      <c r="O28" s="11"/>
      <c r="P28" s="11"/>
    </row>
    <row r="29" spans="1:16" ht="1.5" customHeight="1" x14ac:dyDescent="0.25">
      <c r="M29" s="11"/>
      <c r="N29" s="11"/>
      <c r="O29" s="11"/>
      <c r="P29" s="11"/>
    </row>
    <row r="30" spans="1:16" ht="9" customHeight="1" x14ac:dyDescent="0.25">
      <c r="M30" s="11"/>
      <c r="N30" s="11"/>
      <c r="O30" s="11"/>
      <c r="P30" s="11"/>
    </row>
    <row r="31" spans="1:16" hidden="1" x14ac:dyDescent="0.25">
      <c r="M31" s="11"/>
      <c r="N31" s="11"/>
      <c r="O31" s="11"/>
      <c r="P31" s="11"/>
    </row>
    <row r="32" spans="1:16" hidden="1" x14ac:dyDescent="0.25"/>
    <row r="33" spans="13:16" hidden="1" x14ac:dyDescent="0.25"/>
    <row r="34" spans="13:16" ht="12.75" hidden="1" customHeight="1" x14ac:dyDescent="0.25"/>
    <row r="35" spans="13:16" hidden="1" x14ac:dyDescent="0.25"/>
    <row r="36" spans="13:16" hidden="1" x14ac:dyDescent="0.25"/>
    <row r="37" spans="13:16" hidden="1" x14ac:dyDescent="0.25"/>
    <row r="38" spans="13:16" hidden="1" x14ac:dyDescent="0.25"/>
    <row r="39" spans="13:16" hidden="1" x14ac:dyDescent="0.25"/>
    <row r="40" spans="13:16" hidden="1" x14ac:dyDescent="0.25">
      <c r="M40" s="10"/>
      <c r="N40" s="10"/>
      <c r="O40" s="10"/>
      <c r="P40" s="10"/>
    </row>
    <row r="41" spans="13:16" hidden="1" x14ac:dyDescent="0.25"/>
    <row r="42" spans="13:16" ht="27" hidden="1" customHeight="1" x14ac:dyDescent="0.25">
      <c r="M42" s="14"/>
      <c r="N42" s="14"/>
      <c r="O42" s="14"/>
      <c r="P42" s="14"/>
    </row>
    <row r="43" spans="13:16" ht="51" customHeight="1" x14ac:dyDescent="0.25">
      <c r="M43" s="14"/>
      <c r="N43" s="14"/>
      <c r="O43" s="14"/>
      <c r="P43" s="14"/>
    </row>
  </sheetData>
  <mergeCells count="18">
    <mergeCell ref="E8:E9"/>
    <mergeCell ref="F8:F9"/>
    <mergeCell ref="B18:D18"/>
    <mergeCell ref="G8:G9"/>
    <mergeCell ref="M5:O5"/>
    <mergeCell ref="H8:H9"/>
    <mergeCell ref="I8:I9"/>
    <mergeCell ref="J8:J9"/>
    <mergeCell ref="K8:K9"/>
    <mergeCell ref="L8:L9"/>
    <mergeCell ref="M8:N8"/>
    <mergeCell ref="O8:O9"/>
    <mergeCell ref="A7:P7"/>
    <mergeCell ref="P8:P9"/>
    <mergeCell ref="A8:A9"/>
    <mergeCell ref="B8:B9"/>
    <mergeCell ref="C8:C9"/>
    <mergeCell ref="D8:D9"/>
  </mergeCells>
  <pageMargins left="0.75" right="0.45" top="1.0416666666666666E-2" bottom="0.20833333333333334" header="0.55000000000000004" footer="0.3"/>
  <pageSetup paperSize="9" orientation="landscape" verticalDpi="599" r:id="rId1"/>
  <headerFooter>
    <oddFooter xml:space="preserve">&amp;CPage &amp;P of &amp;N&amp;R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2018-05-10T08:48:05Z</dcterms:modified>
</cp:coreProperties>
</file>