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vizare 020223 Metrorex" sheetId="1" r:id="rId1"/>
  </sheets>
  <externalReferences>
    <externalReference r:id="rId4"/>
  </externalReferences>
  <definedNames>
    <definedName name="_xlnm.Print_Titles" localSheetId="0">'avizare 020223 Metrorex'!$9:$11</definedName>
  </definedNames>
  <calcPr fullCalcOnLoad="1"/>
</workbook>
</file>

<file path=xl/sharedStrings.xml><?xml version="1.0" encoding="utf-8"?>
<sst xmlns="http://schemas.openxmlformats.org/spreadsheetml/2006/main" count="102" uniqueCount="97">
  <si>
    <t xml:space="preserve">MINISTERUL TRANSPORTURILOR ȘI INFRASTRUCTURII </t>
  </si>
  <si>
    <t>Societatea de Transport cu Metroul București "Metrorex" - S.A.</t>
  </si>
  <si>
    <t>Sediul/Adresa  B-dul Dinicu Golescu nr.38, Sector 1, Bucuresti</t>
  </si>
  <si>
    <t>Cod unic de înregistrare 13863739</t>
  </si>
  <si>
    <t>Anexa</t>
  </si>
  <si>
    <t>BUGETUL  DE  VENITURI  ŞI  CHELTUIELI  PE  ANUL 2023</t>
  </si>
  <si>
    <t>mii lei</t>
  </si>
  <si>
    <t>INDICATORI</t>
  </si>
  <si>
    <t>Nr. rd.</t>
  </si>
  <si>
    <t>Propuneri  an curent (2023)</t>
  </si>
  <si>
    <t>I.</t>
  </si>
  <si>
    <t>VENITURI TOTALE  (Rd.1=Rd.2+Rd.5)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</si>
  <si>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</si>
  <si>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</si>
  <si>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</si>
  <si>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</si>
  <si>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</si>
  <si>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</si>
  <si>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II</t>
  </si>
  <si>
    <t>CHELTUIELI TOTALE  (Rd.6=Rd.7+Rd.19)</t>
  </si>
  <si>
    <t>Cheltuieli de exploatare,(Rd. 7= Rd.8+Rd.9+Rd.10+Rd.18)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</si>
  <si>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</si>
  <si>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</si>
  <si>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</si>
  <si>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</si>
  <si>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</si>
  <si>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(Rd.10=Rd.11+Rd.14+Rd.16+Rd.17) din care:</t>
  </si>
  <si>
    <t>C0</t>
  </si>
  <si>
    <t>Cheltuieli de natură salarială(Rd.11=Rd.12+Rd.13)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</si>
  <si>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</si>
  <si>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</si>
  <si>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</si>
  <si>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</si>
  <si>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</si>
  <si>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</si>
  <si>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</si>
  <si>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</si>
  <si>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</si>
  <si>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</si>
  <si>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Cheltuieli cu contribuțiile datorate de angajator</t>
  </si>
  <si>
    <t>D.</t>
  </si>
  <si>
    <t>alte cheltuieli de exploatare</t>
  </si>
  <si>
    <t>Cheltuieli financiare</t>
  </si>
  <si>
    <t>III</t>
  </si>
  <si>
    <t>REZULTATUL BRUT (profit/pierdere) (Rd.20=Rd.1-Rd.6)</t>
  </si>
  <si>
    <t>IV</t>
  </si>
  <si>
    <t>IMPOZIT PE PROFIT CURENT</t>
  </si>
  <si>
    <t>IMPOZIT PE PROFIT AMÂNAT</t>
  </si>
  <si>
    <t>VENITURI DIN IMPOZITUL PE PROFIT AMÂNAT</t>
  </si>
  <si>
    <t>IMPOZITUL SPECIFIC UNOR ACTIVITĂȚI</t>
  </si>
  <si>
    <t>ALTE IMPOZITE NEPREZENTATE LA ELEMENTELE DE MAI SUS</t>
  </si>
  <si>
    <t>V</t>
  </si>
  <si>
    <t>PROFITUL/PIERDEREA NETĂ A PERIOADEI DE RAPORTARE (Rd. 26=Rd.20-Rd.21-Rd.22+Rd.23-Rd.24-Rd.25),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</si>
  <si>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</si>
  <si>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</si>
  <si>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</si>
  <si>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</si>
  <si>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</si>
  <si>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27, 28, 29, 30, 31 ( Rd. 32= Rd.26-(Rd.27 la Rd. 31)&gt;= 0)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</si>
  <si>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</si>
  <si>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</si>
  <si>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dividende cuvenite bugetului de stat </t>
  </si>
  <si>
    <t xml:space="preserve">   - dividende cuvenite bugetului local</t>
  </si>
  <si>
    <t>c)</t>
  </si>
  <si>
    <t xml:space="preserve">   - dividende cuvenite altor acţionari</t>
  </si>
  <si>
    <t>Profitul nerepartizat pe destinaţiile prevăzute la Rd.33 - Rd.34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</si>
  <si>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</si>
  <si>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</si>
  <si>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</si>
  <si>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</si>
  <si>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</si>
  <si>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</si>
  <si>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</si>
  <si>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</si>
  <si>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</si>
  <si>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</si>
  <si>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</si>
  <si>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</si>
  <si>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</si>
  <si>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</si>
  <si>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</si>
  <si>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</si>
  <si>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</si>
  <si>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</si>
  <si>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</si>
  <si>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</si>
  <si>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</si>
  <si>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>Productivitatea muncii în unităţi valorice pe total personal mediu (mii lei/persoană) (Rd.2/Rd.51)</t>
  </si>
  <si>
    <t>Productivitatea muncii în unităţi valorice pe total personal mediu recalculată cf. Legii anuale a bugetului de stat</t>
  </si>
  <si>
    <t>Productivitatea muncii în unităţi fizice pe total personal mediu (cantitate produse finite/ persoană)</t>
  </si>
  <si>
    <t>Cheltuieli totale la 1000 lei venituri totale ( Rd. 57= (Rd.6/Rd.1)x1000)</t>
  </si>
  <si>
    <t>Plăţi restante</t>
  </si>
  <si>
    <t>Creanţe restante</t>
  </si>
  <si>
    <r>
      <t>*) Rd.52 = Rd.</t>
    </r>
    <r>
      <rPr>
        <b/>
        <sz val="10"/>
        <color indexed="8"/>
        <rFont val="Arial"/>
        <family val="2"/>
      </rPr>
      <t>151</t>
    </r>
    <r>
      <rPr>
        <sz val="10"/>
        <color indexed="8"/>
        <rFont val="Arial"/>
        <family val="2"/>
      </rPr>
      <t xml:space="preserve"> din Anexa de fundamentare  nr.2</t>
    </r>
  </si>
  <si>
    <r>
      <t>**) Rd.53 = Rd.</t>
    </r>
    <r>
      <rPr>
        <b/>
        <sz val="10"/>
        <rFont val="Arial"/>
        <family val="2"/>
      </rPr>
      <t>152</t>
    </r>
    <r>
      <rPr>
        <sz val="10"/>
        <rFont val="Arial"/>
        <family val="2"/>
      </rPr>
      <t xml:space="preserve"> din Anexa de fundamentare nr.2</t>
    </r>
  </si>
  <si>
    <t>Castigul mediu  lunar pe salariat (lei/persoană) determinat pe baza cheltuielilor de natură salarială*)</t>
  </si>
  <si>
    <t>Câştigul mediu  lunar pe salariat (lei/persoană) determinat pe baza cheltuielilor de natură salarială, recalculat cf. Legii anuale a bugetului de stat**)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</si>
</sst>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1" borderId="4" applyNumberFormat="0" applyFont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49" applyFont="1" applyAlignment="1">
      <alignment horizontal="left" vertical="center"/>
      <protection/>
    </xf>
    <xf numFmtId="0" fontId="2" fillId="0" borderId="0" xfId="49" applyFont="1" applyAlignment="1">
      <alignment horizontal="center" vertical="center"/>
      <protection/>
    </xf>
    <xf numFmtId="0" fontId="2" fillId="0" borderId="0" xfId="49" applyFont="1" applyAlignment="1">
      <alignment wrapText="1"/>
      <protection/>
    </xf>
    <xf numFmtId="0" fontId="3" fillId="0" borderId="0" xfId="48" applyFont="1" applyAlignment="1">
      <alignment horizontal="center"/>
      <protection/>
    </xf>
    <xf numFmtId="0" fontId="0" fillId="0" borderId="0" xfId="48" applyFont="1">
      <alignment/>
      <protection/>
    </xf>
    <xf numFmtId="0" fontId="0" fillId="0" borderId="0" xfId="48" applyFont="1" applyAlignment="1">
      <alignment horizontal="center"/>
      <protection/>
    </xf>
    <xf numFmtId="0" fontId="4" fillId="0" borderId="0" xfId="48" applyFont="1">
      <alignment/>
      <protection/>
    </xf>
    <xf numFmtId="0" fontId="4" fillId="0" borderId="0" xfId="48" applyFont="1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>
      <alignment wrapText="1"/>
      <protection/>
    </xf>
    <xf numFmtId="0" fontId="3" fillId="0" borderId="0" xfId="48" applyFont="1" applyAlignment="1">
      <alignment horizontal="right"/>
      <protection/>
    </xf>
    <xf numFmtId="0" fontId="6" fillId="0" borderId="10" xfId="48" applyFont="1" applyBorder="1" applyAlignment="1">
      <alignment horizontal="center" vertical="center"/>
      <protection/>
    </xf>
    <xf numFmtId="0" fontId="6" fillId="0" borderId="0" xfId="48" applyFont="1" applyAlignment="1">
      <alignment vertical="center"/>
      <protection/>
    </xf>
    <xf numFmtId="0" fontId="6" fillId="0" borderId="10" xfId="48" applyFont="1" applyBorder="1" applyAlignment="1">
      <alignment wrapText="1"/>
      <protection/>
    </xf>
    <xf numFmtId="0" fontId="3" fillId="0" borderId="10" xfId="48" applyFont="1" applyBorder="1" applyAlignment="1">
      <alignment horizontal="center"/>
      <protection/>
    </xf>
    <xf numFmtId="0" fontId="6" fillId="0" borderId="0" xfId="48" applyFont="1" applyAlignment="1">
      <alignment horizontal="right"/>
      <protection/>
    </xf>
    <xf numFmtId="0" fontId="3" fillId="0" borderId="11" xfId="48" applyFont="1" applyBorder="1" applyAlignment="1">
      <alignment horizontal="center" vertical="center" wrapText="1"/>
      <protection/>
    </xf>
    <xf numFmtId="0" fontId="7" fillId="0" borderId="11" xfId="48" applyFont="1" applyBorder="1" applyAlignment="1">
      <alignment horizontal="center" vertical="center" wrapText="1"/>
      <protection/>
    </xf>
    <xf numFmtId="0" fontId="7" fillId="0" borderId="11" xfId="48" applyFont="1" applyBorder="1" applyAlignment="1">
      <alignment horizontal="center" wrapText="1"/>
      <protection/>
    </xf>
    <xf numFmtId="0" fontId="7" fillId="0" borderId="0" xfId="48" applyFont="1" applyAlignment="1">
      <alignment horizontal="center"/>
      <protection/>
    </xf>
    <xf numFmtId="0" fontId="3" fillId="0" borderId="11" xfId="48" applyFont="1" applyBorder="1" applyAlignment="1">
      <alignment horizontal="left" vertical="center" wrapText="1"/>
      <protection/>
    </xf>
    <xf numFmtId="0" fontId="3" fillId="0" borderId="11" xfId="48" applyFont="1" applyBorder="1" applyAlignment="1">
      <alignment vertical="center" wrapText="1"/>
      <protection/>
    </xf>
    <xf numFmtId="0" fontId="3" fillId="0" borderId="11" xfId="48" applyFont="1" applyBorder="1" applyAlignment="1">
      <alignment horizontal="left" vertical="top" wrapText="1"/>
      <protection/>
    </xf>
    <xf numFmtId="0" fontId="0" fillId="0" borderId="11" xfId="48" applyFont="1" applyBorder="1" applyAlignment="1">
      <alignment horizontal="center" wrapText="1"/>
      <protection/>
    </xf>
    <xf numFmtId="4" fontId="0" fillId="0" borderId="11" xfId="48" applyNumberFormat="1" applyBorder="1" applyAlignment="1">
      <alignment horizontal="right" wrapText="1"/>
      <protection/>
    </xf>
    <xf numFmtId="0" fontId="3" fillId="0" borderId="12" xfId="50" applyFont="1" applyBorder="1" applyAlignment="1">
      <alignment vertical="top" wrapText="1"/>
      <protection/>
    </xf>
    <xf numFmtId="0" fontId="3" fillId="0" borderId="13" xfId="48" applyFont="1" applyBorder="1" applyAlignment="1">
      <alignment vertical="center" wrapText="1"/>
      <protection/>
    </xf>
    <xf numFmtId="0" fontId="3" fillId="0" borderId="14" xfId="48" applyFont="1" applyBorder="1" applyAlignment="1">
      <alignment vertical="center" wrapText="1"/>
      <protection/>
    </xf>
    <xf numFmtId="0" fontId="3" fillId="0" borderId="15" xfId="48" applyFont="1" applyBorder="1" applyAlignment="1">
      <alignment vertical="top" wrapText="1"/>
      <protection/>
    </xf>
    <xf numFmtId="0" fontId="0" fillId="0" borderId="16" xfId="0" applyBorder="1" applyAlignment="1">
      <alignment vertical="top" wrapText="1"/>
    </xf>
    <xf numFmtId="0" fontId="3" fillId="0" borderId="17" xfId="50" applyFont="1" applyBorder="1" applyAlignment="1">
      <alignment vertical="center"/>
      <protection/>
    </xf>
    <xf numFmtId="0" fontId="3" fillId="0" borderId="18" xfId="50" applyFont="1" applyBorder="1" applyAlignment="1">
      <alignment horizontal="left" vertical="center" wrapText="1"/>
      <protection/>
    </xf>
    <xf numFmtId="0" fontId="3" fillId="0" borderId="13" xfId="48" applyFont="1" applyBorder="1" applyAlignment="1">
      <alignment horizontal="left" vertical="center" wrapText="1"/>
      <protection/>
    </xf>
    <xf numFmtId="4" fontId="0" fillId="0" borderId="0" xfId="48" applyNumberFormat="1" applyFont="1">
      <alignment/>
      <protection/>
    </xf>
    <xf numFmtId="0" fontId="0" fillId="0" borderId="11" xfId="48" applyFont="1" applyBorder="1" applyAlignment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43" fillId="0" borderId="12" xfId="50" applyFont="1" applyBorder="1" applyAlignment="1">
      <alignment vertical="top" wrapText="1"/>
      <protection/>
    </xf>
    <xf numFmtId="0" fontId="44" fillId="0" borderId="12" xfId="50" applyFont="1" applyBorder="1" applyAlignment="1">
      <alignment horizontal="center" vertical="top" wrapText="1"/>
      <protection/>
    </xf>
    <xf numFmtId="0" fontId="3" fillId="0" borderId="0" xfId="48" applyFont="1" applyAlignment="1">
      <alignment vertical="center" wrapText="1"/>
      <protection/>
    </xf>
    <xf numFmtId="0" fontId="0" fillId="0" borderId="0" xfId="48" applyFont="1" applyAlignment="1">
      <alignment wrapText="1"/>
      <protection/>
    </xf>
    <xf numFmtId="4" fontId="0" fillId="33" borderId="11" xfId="48" applyNumberFormat="1" applyFill="1" applyBorder="1" applyAlignment="1">
      <alignment horizontal="right" wrapText="1"/>
      <protection/>
    </xf>
    <xf numFmtId="0" fontId="0" fillId="0" borderId="11" xfId="48" applyFont="1" applyBorder="1" applyAlignment="1">
      <alignment horizontal="center" vertical="center" wrapText="1"/>
      <protection/>
    </xf>
    <xf numFmtId="3" fontId="0" fillId="0" borderId="11" xfId="48" applyNumberFormat="1" applyBorder="1" applyAlignment="1">
      <alignment horizontal="right" wrapText="1"/>
      <protection/>
    </xf>
    <xf numFmtId="0" fontId="3" fillId="0" borderId="0" xfId="48" applyFont="1" applyAlignment="1">
      <alignment horizontal="center" vertical="center"/>
      <protection/>
    </xf>
    <xf numFmtId="0" fontId="0" fillId="0" borderId="0" xfId="48" applyFont="1" applyAlignment="1">
      <alignment horizontal="center" vertical="center"/>
      <protection/>
    </xf>
    <xf numFmtId="0" fontId="3" fillId="0" borderId="0" xfId="48" applyFont="1" applyAlignment="1">
      <alignment vertical="center"/>
      <protection/>
    </xf>
    <xf numFmtId="0" fontId="0" fillId="0" borderId="0" xfId="48" applyFont="1" applyAlignment="1">
      <alignment horizontal="left" vertical="top" wrapText="1"/>
      <protection/>
    </xf>
    <xf numFmtId="0" fontId="0" fillId="0" borderId="0" xfId="48" applyFont="1" applyAlignment="1">
      <alignment horizontal="left" vertical="center"/>
      <protection/>
    </xf>
    <xf numFmtId="0" fontId="0" fillId="0" borderId="0" xfId="48" applyFont="1" applyAlignment="1">
      <alignment vertical="center"/>
      <protection/>
    </xf>
    <xf numFmtId="0" fontId="3" fillId="0" borderId="11" xfId="48" applyFont="1" applyBorder="1" applyAlignment="1">
      <alignment horizontal="left" vertical="top" wrapText="1"/>
      <protection/>
    </xf>
    <xf numFmtId="0" fontId="3" fillId="0" borderId="20" xfId="48" applyFont="1" applyBorder="1" applyAlignment="1">
      <alignment horizontal="left" vertical="top" wrapText="1"/>
      <protection/>
    </xf>
    <xf numFmtId="0" fontId="3" fillId="0" borderId="11" xfId="48" applyFont="1" applyBorder="1" applyAlignment="1">
      <alignment horizontal="left" vertical="center" wrapText="1"/>
      <protection/>
    </xf>
    <xf numFmtId="0" fontId="8" fillId="0" borderId="12" xfId="50" applyFont="1" applyBorder="1" applyAlignment="1">
      <alignment horizontal="left" vertical="top" wrapText="1"/>
      <protection/>
    </xf>
    <xf numFmtId="0" fontId="3" fillId="0" borderId="13" xfId="48" applyFont="1" applyBorder="1" applyAlignment="1">
      <alignment horizontal="left" vertical="top" wrapText="1"/>
      <protection/>
    </xf>
    <xf numFmtId="0" fontId="3" fillId="0" borderId="15" xfId="48" applyFont="1" applyBorder="1" applyAlignment="1">
      <alignment horizontal="center" vertical="center" wrapText="1"/>
      <protection/>
    </xf>
    <xf numFmtId="0" fontId="7" fillId="0" borderId="11" xfId="48" applyFont="1" applyBorder="1" applyAlignment="1">
      <alignment horizontal="center" vertical="center" wrapText="1"/>
      <protection/>
    </xf>
    <xf numFmtId="0" fontId="7" fillId="0" borderId="11" xfId="48" applyFont="1" applyBorder="1" applyAlignment="1">
      <alignment horizontal="center" wrapText="1"/>
      <protection/>
    </xf>
    <xf numFmtId="0" fontId="5" fillId="0" borderId="0" xfId="48" applyFont="1" applyAlignment="1">
      <alignment horizontal="center" vertical="center" wrapText="1"/>
      <protection/>
    </xf>
    <xf numFmtId="0" fontId="6" fillId="0" borderId="11" xfId="48" applyFont="1" applyBorder="1" applyAlignment="1">
      <alignment horizontal="left" vertical="center" wrapText="1"/>
      <protection/>
    </xf>
    <xf numFmtId="0" fontId="6" fillId="0" borderId="11" xfId="48" applyFont="1" applyBorder="1" applyAlignment="1">
      <alignment horizontal="center" vertical="center" wrapText="1"/>
      <protection/>
    </xf>
    <xf numFmtId="0" fontId="3" fillId="0" borderId="11" xfId="48" applyFont="1" applyBorder="1" applyAlignment="1">
      <alignment horizontal="center" vertical="center" wrapText="1"/>
      <protection/>
    </xf>
    <xf numFmtId="0" fontId="8" fillId="0" borderId="12" xfId="50" applyFont="1" applyBorder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BVC sint. v.23.01.2013" xfId="48"/>
    <cellStyle name="Normal_BVC sint. v.23.01.2013 2" xfId="49"/>
    <cellStyle name="Normal_Copy of Copy of BVC analitic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E%20BVC%201-5%20(02.02.20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izare 020223 Metrorex"/>
      <sheetName val="Anexa 1 sintetic"/>
      <sheetName val="Anexa 2 analitic"/>
      <sheetName val="Anexa 3"/>
      <sheetName val="Anexa 4"/>
      <sheetName val="Anexa 4  "/>
      <sheetName val="Anexa 5"/>
    </sheetNames>
    <sheetDataSet>
      <sheetData sheetId="2">
        <row r="14">
          <cell r="N14">
            <v>2852687.95</v>
          </cell>
        </row>
        <row r="21">
          <cell r="N21">
            <v>784799</v>
          </cell>
        </row>
        <row r="34">
          <cell r="N34">
            <v>101.90682</v>
          </cell>
        </row>
        <row r="42">
          <cell r="N42">
            <v>555363.8484974201</v>
          </cell>
        </row>
        <row r="90">
          <cell r="N90">
            <v>5163.886420000001</v>
          </cell>
        </row>
        <row r="99">
          <cell r="N99">
            <v>812791.3014703871</v>
          </cell>
        </row>
        <row r="103">
          <cell r="N103">
            <v>56530.5185296128</v>
          </cell>
        </row>
        <row r="111">
          <cell r="N111">
            <v>230</v>
          </cell>
        </row>
        <row r="115">
          <cell r="N115">
            <v>1056.192</v>
          </cell>
        </row>
        <row r="124">
          <cell r="N124">
            <v>84398.7432807147</v>
          </cell>
        </row>
        <row r="125">
          <cell r="N125">
            <v>1727969.9382500001</v>
          </cell>
        </row>
        <row r="142">
          <cell r="N142">
            <v>60</v>
          </cell>
        </row>
        <row r="167">
          <cell r="N167">
            <v>5262</v>
          </cell>
        </row>
        <row r="169">
          <cell r="N169">
            <v>13523.346319523627</v>
          </cell>
        </row>
        <row r="170">
          <cell r="N170">
            <v>12540.766185227418</v>
          </cell>
        </row>
        <row r="171">
          <cell r="N171">
            <v>542.129979095401</v>
          </cell>
        </row>
        <row r="172">
          <cell r="N172">
            <v>542.129979095401</v>
          </cell>
        </row>
        <row r="179">
          <cell r="N179">
            <v>32500</v>
          </cell>
        </row>
        <row r="180">
          <cell r="N180">
            <v>10400</v>
          </cell>
        </row>
      </sheetData>
      <sheetData sheetId="5">
        <row r="9">
          <cell r="H9">
            <v>727082</v>
          </cell>
        </row>
        <row r="13">
          <cell r="H13">
            <v>641347</v>
          </cell>
        </row>
        <row r="25">
          <cell r="H25">
            <v>727082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zoomScale="108" zoomScaleNormal="108" zoomScalePageLayoutView="0" workbookViewId="0" topLeftCell="A1">
      <selection activeCell="G74" sqref="A1:G74"/>
    </sheetView>
  </sheetViews>
  <sheetFormatPr defaultColWidth="9.140625" defaultRowHeight="12.75"/>
  <cols>
    <col min="1" max="1" width="3.7109375" style="45" customWidth="1"/>
    <col min="2" max="2" width="3.421875" style="45" customWidth="1"/>
    <col min="3" max="3" width="2.8515625" style="49" customWidth="1"/>
    <col min="4" max="4" width="3.57421875" style="45" customWidth="1"/>
    <col min="5" max="5" width="73.00390625" style="40" customWidth="1"/>
    <col min="6" max="6" width="6.57421875" style="6" customWidth="1"/>
    <col min="7" max="7" width="25.421875" style="5" customWidth="1"/>
    <col min="8" max="8" width="9.140625" style="5" customWidth="1"/>
    <col min="9" max="9" width="11.8515625" style="5" customWidth="1"/>
    <col min="10" max="10" width="33.28125" style="5" customWidth="1"/>
    <col min="11" max="16384" width="9.140625" style="5" customWidth="1"/>
  </cols>
  <sheetData>
    <row r="1" spans="1:6" ht="15.75">
      <c r="A1" s="1" t="s">
        <v>0</v>
      </c>
      <c r="B1" s="2"/>
      <c r="C1" s="2"/>
      <c r="D1" s="2"/>
      <c r="E1" s="3"/>
      <c r="F1" s="4"/>
    </row>
    <row r="2" spans="1:7" ht="15.75">
      <c r="A2" s="1" t="s">
        <v>1</v>
      </c>
      <c r="B2" s="2"/>
      <c r="C2" s="2"/>
      <c r="D2" s="2"/>
      <c r="E2" s="3"/>
      <c r="F2" s="4"/>
      <c r="G2" s="7"/>
    </row>
    <row r="3" spans="1:7" ht="15.75">
      <c r="A3" s="1" t="s">
        <v>2</v>
      </c>
      <c r="B3" s="2"/>
      <c r="C3" s="2"/>
      <c r="D3" s="2"/>
      <c r="E3" s="3"/>
      <c r="F3" s="4"/>
      <c r="G3" s="7"/>
    </row>
    <row r="4" spans="1:7" ht="15.75">
      <c r="A4" s="1" t="s">
        <v>3</v>
      </c>
      <c r="B4" s="2"/>
      <c r="C4" s="2"/>
      <c r="D4" s="2"/>
      <c r="E4" s="3"/>
      <c r="F4" s="4"/>
      <c r="G4" s="7"/>
    </row>
    <row r="5" spans="1:7" ht="15.75">
      <c r="A5" s="8"/>
      <c r="B5" s="8"/>
      <c r="C5" s="9"/>
      <c r="D5" s="8"/>
      <c r="E5" s="10"/>
      <c r="F5" s="4"/>
      <c r="G5" s="11" t="s">
        <v>4</v>
      </c>
    </row>
    <row r="6" spans="1:7" ht="18" customHeight="1">
      <c r="A6" s="58" t="s">
        <v>5</v>
      </c>
      <c r="B6" s="58"/>
      <c r="C6" s="58"/>
      <c r="D6" s="58"/>
      <c r="E6" s="58"/>
      <c r="F6" s="58"/>
      <c r="G6" s="58"/>
    </row>
    <row r="7" spans="1:7" ht="15.75">
      <c r="A7" s="8"/>
      <c r="B7" s="8"/>
      <c r="C7" s="9"/>
      <c r="D7" s="8"/>
      <c r="E7" s="10"/>
      <c r="F7" s="4"/>
      <c r="G7" s="7"/>
    </row>
    <row r="8" spans="1:7" ht="15.75" thickBot="1">
      <c r="A8" s="12"/>
      <c r="B8" s="12"/>
      <c r="C8" s="13"/>
      <c r="D8" s="12"/>
      <c r="E8" s="14"/>
      <c r="F8" s="15"/>
      <c r="G8" s="16" t="s">
        <v>6</v>
      </c>
    </row>
    <row r="9" spans="1:7" ht="15" customHeight="1" thickBot="1">
      <c r="A9" s="59"/>
      <c r="B9" s="59"/>
      <c r="C9" s="59"/>
      <c r="D9" s="60" t="s">
        <v>7</v>
      </c>
      <c r="E9" s="60"/>
      <c r="F9" s="61" t="s">
        <v>8</v>
      </c>
      <c r="G9" s="61" t="s">
        <v>9</v>
      </c>
    </row>
    <row r="10" spans="1:7" ht="51.75" customHeight="1" thickBot="1">
      <c r="A10" s="59"/>
      <c r="B10" s="59"/>
      <c r="C10" s="59"/>
      <c r="D10" s="60"/>
      <c r="E10" s="60"/>
      <c r="F10" s="61"/>
      <c r="G10" s="61"/>
    </row>
    <row r="11" spans="1:7" s="20" customFormat="1" ht="12" customHeight="1" thickBot="1">
      <c r="A11" s="18">
        <v>0</v>
      </c>
      <c r="B11" s="56">
        <v>1</v>
      </c>
      <c r="C11" s="56"/>
      <c r="D11" s="57">
        <v>2</v>
      </c>
      <c r="E11" s="57"/>
      <c r="F11" s="19">
        <v>3</v>
      </c>
      <c r="G11" s="19">
        <v>4</v>
      </c>
    </row>
    <row r="12" spans="1:7" ht="18.75" customHeight="1" thickBot="1">
      <c r="A12" s="21" t="s">
        <v>10</v>
      </c>
      <c r="B12" s="17"/>
      <c r="C12" s="22"/>
      <c r="D12" s="50" t="s">
        <v>11</v>
      </c>
      <c r="E12" s="50"/>
      <c r="F12" s="24">
        <v>1</v>
      </c>
      <c r="G12" s="25">
        <f>G13+G16</f>
        <v>2852789.8568200003</v>
      </c>
    </row>
    <row r="13" spans="1:7" ht="15" customHeight="1" thickBot="1">
      <c r="A13" s="52"/>
      <c r="B13" s="17">
        <v>1</v>
      </c>
      <c r="C13" s="22"/>
      <c r="D13" s="50" t="s">
        <v>12</v>
      </c>
      <c r="E13" s="50"/>
      <c r="F13" s="24">
        <v>2</v>
      </c>
      <c r="G13" s="25">
        <f>'[1]Anexa 2 analitic'!N14</f>
        <v>2852687.95</v>
      </c>
    </row>
    <row r="14" spans="1:7" ht="15" customHeight="1" thickBot="1">
      <c r="A14" s="52"/>
      <c r="B14" s="17"/>
      <c r="C14" s="22"/>
      <c r="D14" s="23" t="s">
        <v>13</v>
      </c>
      <c r="E14" s="26" t="s">
        <v>14</v>
      </c>
      <c r="F14" s="24">
        <v>3</v>
      </c>
      <c r="G14" s="25">
        <f>'[1]Anexa 2 analitic'!N21</f>
        <v>784799</v>
      </c>
    </row>
    <row r="15" spans="1:7" ht="15" customHeight="1" thickBot="1">
      <c r="A15" s="52"/>
      <c r="B15" s="17"/>
      <c r="C15" s="22"/>
      <c r="D15" s="23" t="s">
        <v>15</v>
      </c>
      <c r="E15" s="26" t="s">
        <v>16</v>
      </c>
      <c r="F15" s="24">
        <v>4</v>
      </c>
      <c r="G15" s="25"/>
    </row>
    <row r="16" spans="1:7" ht="16.5" customHeight="1" thickBot="1">
      <c r="A16" s="52"/>
      <c r="B16" s="17">
        <v>2</v>
      </c>
      <c r="C16" s="22"/>
      <c r="D16" s="50" t="s">
        <v>17</v>
      </c>
      <c r="E16" s="50"/>
      <c r="F16" s="24">
        <v>5</v>
      </c>
      <c r="G16" s="25">
        <f>'[1]Anexa 2 analitic'!N34</f>
        <v>101.90682</v>
      </c>
    </row>
    <row r="17" spans="1:7" ht="15.75" customHeight="1" thickBot="1">
      <c r="A17" s="21" t="s">
        <v>18</v>
      </c>
      <c r="B17" s="17"/>
      <c r="C17" s="22"/>
      <c r="D17" s="50" t="s">
        <v>19</v>
      </c>
      <c r="E17" s="50"/>
      <c r="F17" s="24">
        <v>6</v>
      </c>
      <c r="G17" s="25">
        <f>G18+G30</f>
        <v>3243564.428448135</v>
      </c>
    </row>
    <row r="18" spans="1:7" ht="28.5" customHeight="1" thickBot="1">
      <c r="A18" s="52"/>
      <c r="B18" s="17">
        <v>1</v>
      </c>
      <c r="C18" s="22"/>
      <c r="D18" s="50" t="s">
        <v>20</v>
      </c>
      <c r="E18" s="50"/>
      <c r="F18" s="24">
        <v>7</v>
      </c>
      <c r="G18" s="25">
        <f>G19+G20+G21+G29</f>
        <v>3243504.428448135</v>
      </c>
    </row>
    <row r="19" spans="1:7" ht="16.5" customHeight="1" thickBot="1">
      <c r="A19" s="52"/>
      <c r="B19" s="55"/>
      <c r="C19" s="27" t="s">
        <v>21</v>
      </c>
      <c r="D19" s="50" t="s">
        <v>22</v>
      </c>
      <c r="E19" s="50"/>
      <c r="F19" s="24">
        <v>8</v>
      </c>
      <c r="G19" s="25">
        <f>'[1]Anexa 2 analitic'!N42</f>
        <v>555363.8484974201</v>
      </c>
    </row>
    <row r="20" spans="1:7" ht="16.5" customHeight="1" thickBot="1">
      <c r="A20" s="52"/>
      <c r="B20" s="55"/>
      <c r="C20" s="28" t="s">
        <v>23</v>
      </c>
      <c r="D20" s="50" t="s">
        <v>24</v>
      </c>
      <c r="E20" s="50"/>
      <c r="F20" s="24">
        <v>9</v>
      </c>
      <c r="G20" s="25">
        <f>'[1]Anexa 2 analitic'!N90</f>
        <v>5163.886420000001</v>
      </c>
    </row>
    <row r="21" spans="1:7" ht="29.25" customHeight="1" thickBot="1">
      <c r="A21" s="52"/>
      <c r="B21" s="55"/>
      <c r="C21" s="29" t="s">
        <v>25</v>
      </c>
      <c r="D21" s="50" t="s">
        <v>26</v>
      </c>
      <c r="E21" s="50"/>
      <c r="F21" s="24">
        <v>10</v>
      </c>
      <c r="G21" s="25">
        <f>G22+G25+G27+G28</f>
        <v>955006.7552807147</v>
      </c>
    </row>
    <row r="22" spans="1:7" ht="15.75" customHeight="1" thickBot="1">
      <c r="A22" s="52"/>
      <c r="B22" s="55"/>
      <c r="C22" s="30"/>
      <c r="D22" s="31" t="s">
        <v>27</v>
      </c>
      <c r="E22" s="32" t="s">
        <v>28</v>
      </c>
      <c r="F22" s="24">
        <v>11</v>
      </c>
      <c r="G22" s="25">
        <f>G23+G24</f>
        <v>869321.82</v>
      </c>
    </row>
    <row r="23" spans="1:7" ht="16.5" customHeight="1" thickBot="1">
      <c r="A23" s="52"/>
      <c r="B23" s="55"/>
      <c r="C23" s="30"/>
      <c r="D23" s="33" t="s">
        <v>29</v>
      </c>
      <c r="E23" s="23" t="s">
        <v>30</v>
      </c>
      <c r="F23" s="24">
        <v>12</v>
      </c>
      <c r="G23" s="25">
        <f>'[1]Anexa 2 analitic'!N99</f>
        <v>812791.3014703871</v>
      </c>
    </row>
    <row r="24" spans="1:10" ht="16.5" customHeight="1" thickBot="1">
      <c r="A24" s="52"/>
      <c r="B24" s="55"/>
      <c r="C24" s="30"/>
      <c r="D24" s="33" t="s">
        <v>31</v>
      </c>
      <c r="E24" s="23" t="s">
        <v>32</v>
      </c>
      <c r="F24" s="24">
        <v>13</v>
      </c>
      <c r="G24" s="25">
        <f>'[1]Anexa 2 analitic'!N103</f>
        <v>56530.5185296128</v>
      </c>
      <c r="I24" s="34"/>
      <c r="J24" s="34"/>
    </row>
    <row r="25" spans="1:7" ht="15.75" customHeight="1" thickBot="1">
      <c r="A25" s="52"/>
      <c r="B25" s="55"/>
      <c r="C25" s="30"/>
      <c r="D25" s="33" t="s">
        <v>33</v>
      </c>
      <c r="E25" s="23" t="s">
        <v>34</v>
      </c>
      <c r="F25" s="24">
        <v>14</v>
      </c>
      <c r="G25" s="25">
        <f>'[1]Anexa 2 analitic'!N111</f>
        <v>230</v>
      </c>
    </row>
    <row r="26" spans="1:7" ht="13.5" thickBot="1">
      <c r="A26" s="52"/>
      <c r="B26" s="55"/>
      <c r="C26" s="30"/>
      <c r="D26" s="33"/>
      <c r="E26" s="35" t="s">
        <v>35</v>
      </c>
      <c r="F26" s="24">
        <v>15</v>
      </c>
      <c r="G26" s="25"/>
    </row>
    <row r="27" spans="1:7" ht="40.5" customHeight="1" thickBot="1">
      <c r="A27" s="52"/>
      <c r="B27" s="55"/>
      <c r="C27" s="30"/>
      <c r="D27" s="33" t="s">
        <v>36</v>
      </c>
      <c r="E27" s="23" t="s">
        <v>37</v>
      </c>
      <c r="F27" s="24">
        <v>16</v>
      </c>
      <c r="G27" s="25">
        <f>'[1]Anexa 2 analitic'!N115</f>
        <v>1056.192</v>
      </c>
    </row>
    <row r="28" spans="1:7" ht="26.25" customHeight="1" thickBot="1">
      <c r="A28" s="52"/>
      <c r="B28" s="55"/>
      <c r="C28" s="36"/>
      <c r="D28" s="33" t="s">
        <v>38</v>
      </c>
      <c r="E28" s="37" t="s">
        <v>39</v>
      </c>
      <c r="F28" s="38">
        <v>17</v>
      </c>
      <c r="G28" s="25">
        <f>'[1]Anexa 2 analitic'!N124</f>
        <v>84398.7432807147</v>
      </c>
    </row>
    <row r="29" spans="1:7" ht="15" customHeight="1" thickBot="1">
      <c r="A29" s="52"/>
      <c r="B29" s="55"/>
      <c r="C29" s="39" t="s">
        <v>40</v>
      </c>
      <c r="D29" s="50" t="s">
        <v>41</v>
      </c>
      <c r="E29" s="50"/>
      <c r="F29" s="24">
        <v>18</v>
      </c>
      <c r="G29" s="25">
        <f>'[1]Anexa 2 analitic'!N125</f>
        <v>1727969.9382500001</v>
      </c>
    </row>
    <row r="30" spans="1:7" ht="17.25" customHeight="1" thickBot="1">
      <c r="A30" s="52"/>
      <c r="B30" s="17">
        <v>2</v>
      </c>
      <c r="C30" s="22"/>
      <c r="D30" s="50" t="s">
        <v>42</v>
      </c>
      <c r="E30" s="50"/>
      <c r="F30" s="24">
        <v>19</v>
      </c>
      <c r="G30" s="25">
        <f>'[1]Anexa 2 analitic'!N142</f>
        <v>60</v>
      </c>
    </row>
    <row r="31" spans="1:7" ht="25.5" customHeight="1" thickBot="1">
      <c r="A31" s="21" t="s">
        <v>43</v>
      </c>
      <c r="B31" s="17"/>
      <c r="C31" s="22"/>
      <c r="D31" s="50" t="s">
        <v>44</v>
      </c>
      <c r="E31" s="50"/>
      <c r="F31" s="24">
        <v>20</v>
      </c>
      <c r="G31" s="25">
        <f>G12-G17</f>
        <v>-390774.5716281347</v>
      </c>
    </row>
    <row r="32" spans="1:7" ht="15.75" customHeight="1" thickBot="1">
      <c r="A32" s="21" t="s">
        <v>45</v>
      </c>
      <c r="B32" s="17">
        <v>1</v>
      </c>
      <c r="C32" s="22"/>
      <c r="D32" s="50" t="s">
        <v>46</v>
      </c>
      <c r="E32" s="50"/>
      <c r="F32" s="24">
        <v>21</v>
      </c>
      <c r="G32" s="25"/>
    </row>
    <row r="33" spans="1:7" ht="15.75" customHeight="1" thickBot="1">
      <c r="A33" s="21"/>
      <c r="B33" s="17">
        <v>2</v>
      </c>
      <c r="C33" s="22"/>
      <c r="D33" s="50" t="s">
        <v>47</v>
      </c>
      <c r="E33" s="50"/>
      <c r="F33" s="24">
        <v>22</v>
      </c>
      <c r="G33" s="25"/>
    </row>
    <row r="34" spans="1:7" ht="15.75" customHeight="1" thickBot="1">
      <c r="A34" s="21"/>
      <c r="B34" s="17">
        <v>3</v>
      </c>
      <c r="C34" s="22"/>
      <c r="D34" s="51" t="s">
        <v>48</v>
      </c>
      <c r="E34" s="54"/>
      <c r="F34" s="24">
        <v>23</v>
      </c>
      <c r="G34" s="25"/>
    </row>
    <row r="35" spans="1:7" ht="22.5" customHeight="1" thickBot="1">
      <c r="A35" s="21"/>
      <c r="B35" s="17">
        <v>4</v>
      </c>
      <c r="C35" s="22"/>
      <c r="D35" s="51" t="s">
        <v>49</v>
      </c>
      <c r="E35" s="54"/>
      <c r="F35" s="24">
        <v>24</v>
      </c>
      <c r="G35" s="25"/>
    </row>
    <row r="36" spans="1:7" ht="27.75" customHeight="1" thickBot="1">
      <c r="A36" s="21"/>
      <c r="B36" s="17">
        <v>5</v>
      </c>
      <c r="C36" s="22"/>
      <c r="D36" s="51" t="s">
        <v>50</v>
      </c>
      <c r="E36" s="54"/>
      <c r="F36" s="24">
        <v>25</v>
      </c>
      <c r="G36" s="25"/>
    </row>
    <row r="37" spans="1:7" s="40" customFormat="1" ht="41.25" customHeight="1" thickBot="1">
      <c r="A37" s="21" t="s">
        <v>51</v>
      </c>
      <c r="B37" s="17"/>
      <c r="C37" s="22"/>
      <c r="D37" s="50" t="s">
        <v>52</v>
      </c>
      <c r="E37" s="50"/>
      <c r="F37" s="24">
        <v>26</v>
      </c>
      <c r="G37" s="25"/>
    </row>
    <row r="38" spans="1:7" ht="15.75" customHeight="1" thickBot="1">
      <c r="A38" s="52"/>
      <c r="B38" s="17">
        <v>1</v>
      </c>
      <c r="C38" s="22"/>
      <c r="D38" s="50" t="s">
        <v>53</v>
      </c>
      <c r="E38" s="50"/>
      <c r="F38" s="24">
        <v>27</v>
      </c>
      <c r="G38" s="25"/>
    </row>
    <row r="39" spans="1:7" ht="27.75" customHeight="1" thickBot="1">
      <c r="A39" s="52"/>
      <c r="B39" s="17">
        <v>2</v>
      </c>
      <c r="C39" s="22"/>
      <c r="D39" s="50" t="s">
        <v>54</v>
      </c>
      <c r="E39" s="50"/>
      <c r="F39" s="24">
        <v>28</v>
      </c>
      <c r="G39" s="25"/>
    </row>
    <row r="40" spans="1:7" ht="15.75" customHeight="1" thickBot="1">
      <c r="A40" s="52"/>
      <c r="B40" s="17">
        <v>3</v>
      </c>
      <c r="C40" s="22"/>
      <c r="D40" s="50" t="s">
        <v>55</v>
      </c>
      <c r="E40" s="50"/>
      <c r="F40" s="24">
        <v>29</v>
      </c>
      <c r="G40" s="25"/>
    </row>
    <row r="41" spans="1:7" ht="63.75" customHeight="1" thickBot="1">
      <c r="A41" s="52"/>
      <c r="B41" s="17">
        <v>4</v>
      </c>
      <c r="C41" s="22"/>
      <c r="D41" s="50" t="s">
        <v>56</v>
      </c>
      <c r="E41" s="50"/>
      <c r="F41" s="24">
        <v>30</v>
      </c>
      <c r="G41" s="25"/>
    </row>
    <row r="42" spans="1:7" ht="16.5" customHeight="1" thickBot="1">
      <c r="A42" s="52"/>
      <c r="B42" s="17">
        <v>5</v>
      </c>
      <c r="C42" s="22"/>
      <c r="D42" s="50" t="s">
        <v>57</v>
      </c>
      <c r="E42" s="50"/>
      <c r="F42" s="24">
        <v>31</v>
      </c>
      <c r="G42" s="25"/>
    </row>
    <row r="43" spans="1:7" ht="39" customHeight="1" thickBot="1">
      <c r="A43" s="52"/>
      <c r="B43" s="17">
        <v>6</v>
      </c>
      <c r="C43" s="22"/>
      <c r="D43" s="50" t="s">
        <v>58</v>
      </c>
      <c r="E43" s="50"/>
      <c r="F43" s="24">
        <v>32</v>
      </c>
      <c r="G43" s="25"/>
    </row>
    <row r="44" spans="1:7" ht="50.25" customHeight="1" thickBot="1">
      <c r="A44" s="52"/>
      <c r="B44" s="17">
        <v>7</v>
      </c>
      <c r="C44" s="22"/>
      <c r="D44" s="50" t="s">
        <v>59</v>
      </c>
      <c r="E44" s="50"/>
      <c r="F44" s="24">
        <v>33</v>
      </c>
      <c r="G44" s="25"/>
    </row>
    <row r="45" spans="1:7" ht="48.75" customHeight="1" thickBot="1">
      <c r="A45" s="52"/>
      <c r="B45" s="17">
        <v>8</v>
      </c>
      <c r="C45" s="22"/>
      <c r="D45" s="50" t="s">
        <v>60</v>
      </c>
      <c r="E45" s="50"/>
      <c r="F45" s="24">
        <v>34</v>
      </c>
      <c r="G45" s="25"/>
    </row>
    <row r="46" spans="1:7" ht="18.75" customHeight="1" thickBot="1">
      <c r="A46" s="52"/>
      <c r="B46" s="17"/>
      <c r="C46" s="22" t="s">
        <v>13</v>
      </c>
      <c r="D46" s="50" t="s">
        <v>61</v>
      </c>
      <c r="E46" s="50"/>
      <c r="F46" s="24">
        <v>35</v>
      </c>
      <c r="G46" s="25"/>
    </row>
    <row r="47" spans="1:7" ht="18.75" customHeight="1" thickBot="1">
      <c r="A47" s="52"/>
      <c r="B47" s="17"/>
      <c r="C47" s="22" t="s">
        <v>15</v>
      </c>
      <c r="D47" s="50" t="s">
        <v>62</v>
      </c>
      <c r="E47" s="50"/>
      <c r="F47" s="24">
        <v>36</v>
      </c>
      <c r="G47" s="25"/>
    </row>
    <row r="48" spans="1:7" ht="18.75" customHeight="1" thickBot="1">
      <c r="A48" s="52"/>
      <c r="B48" s="17"/>
      <c r="C48" s="22" t="s">
        <v>63</v>
      </c>
      <c r="D48" s="50" t="s">
        <v>64</v>
      </c>
      <c r="E48" s="50"/>
      <c r="F48" s="24">
        <v>37</v>
      </c>
      <c r="G48" s="25"/>
    </row>
    <row r="49" spans="1:7" ht="35.25" customHeight="1" thickBot="1">
      <c r="A49" s="52"/>
      <c r="B49" s="17">
        <v>9</v>
      </c>
      <c r="C49" s="22"/>
      <c r="D49" s="50" t="s">
        <v>65</v>
      </c>
      <c r="E49" s="50"/>
      <c r="F49" s="24">
        <v>38</v>
      </c>
      <c r="G49" s="25"/>
    </row>
    <row r="50" spans="1:7" ht="18.75" customHeight="1" thickBot="1">
      <c r="A50" s="21" t="s">
        <v>66</v>
      </c>
      <c r="B50" s="17"/>
      <c r="C50" s="22"/>
      <c r="D50" s="50" t="s">
        <v>67</v>
      </c>
      <c r="E50" s="50"/>
      <c r="F50" s="24">
        <v>39</v>
      </c>
      <c r="G50" s="25"/>
    </row>
    <row r="51" spans="1:7" ht="26.25" customHeight="1" thickBot="1">
      <c r="A51" s="21" t="s">
        <v>68</v>
      </c>
      <c r="B51" s="17"/>
      <c r="C51" s="22"/>
      <c r="D51" s="50" t="s">
        <v>69</v>
      </c>
      <c r="E51" s="50"/>
      <c r="F51" s="24">
        <v>40</v>
      </c>
      <c r="G51" s="25"/>
    </row>
    <row r="52" spans="1:7" ht="15.75" customHeight="1" thickBot="1">
      <c r="A52" s="21"/>
      <c r="B52" s="17"/>
      <c r="C52" s="22" t="s">
        <v>13</v>
      </c>
      <c r="D52" s="50" t="s">
        <v>70</v>
      </c>
      <c r="E52" s="50"/>
      <c r="F52" s="24">
        <v>41</v>
      </c>
      <c r="G52" s="25"/>
    </row>
    <row r="53" spans="1:7" ht="15.75" customHeight="1" thickBot="1">
      <c r="A53" s="21"/>
      <c r="B53" s="17"/>
      <c r="C53" s="22" t="s">
        <v>15</v>
      </c>
      <c r="D53" s="50" t="s">
        <v>71</v>
      </c>
      <c r="E53" s="50"/>
      <c r="F53" s="24">
        <v>42</v>
      </c>
      <c r="G53" s="25"/>
    </row>
    <row r="54" spans="1:7" ht="15.75" customHeight="1" thickBot="1">
      <c r="A54" s="21"/>
      <c r="B54" s="17"/>
      <c r="C54" s="22" t="s">
        <v>63</v>
      </c>
      <c r="D54" s="50" t="s">
        <v>72</v>
      </c>
      <c r="E54" s="50"/>
      <c r="F54" s="24">
        <v>43</v>
      </c>
      <c r="G54" s="25"/>
    </row>
    <row r="55" spans="1:7" ht="15.75" customHeight="1" thickBot="1">
      <c r="A55" s="21"/>
      <c r="B55" s="17"/>
      <c r="C55" s="22" t="s">
        <v>73</v>
      </c>
      <c r="D55" s="50" t="s">
        <v>74</v>
      </c>
      <c r="E55" s="50"/>
      <c r="F55" s="24">
        <v>44</v>
      </c>
      <c r="G55" s="25"/>
    </row>
    <row r="56" spans="1:7" ht="15.75" customHeight="1" thickBot="1">
      <c r="A56" s="21"/>
      <c r="B56" s="17"/>
      <c r="C56" s="22" t="s">
        <v>75</v>
      </c>
      <c r="D56" s="50" t="s">
        <v>76</v>
      </c>
      <c r="E56" s="50"/>
      <c r="F56" s="24">
        <v>45</v>
      </c>
      <c r="G56" s="25"/>
    </row>
    <row r="57" spans="1:7" ht="18.75" customHeight="1" thickBot="1">
      <c r="A57" s="21" t="s">
        <v>77</v>
      </c>
      <c r="B57" s="17"/>
      <c r="C57" s="22"/>
      <c r="D57" s="50" t="s">
        <v>78</v>
      </c>
      <c r="E57" s="50"/>
      <c r="F57" s="24">
        <v>46</v>
      </c>
      <c r="G57" s="41">
        <f>'[1]Anexa 4  '!H9</f>
        <v>727082</v>
      </c>
    </row>
    <row r="58" spans="1:7" ht="15.75" customHeight="1" thickBot="1">
      <c r="A58" s="21"/>
      <c r="B58" s="17">
        <v>1</v>
      </c>
      <c r="C58" s="22"/>
      <c r="D58" s="50" t="s">
        <v>79</v>
      </c>
      <c r="E58" s="50"/>
      <c r="F58" s="24">
        <v>47</v>
      </c>
      <c r="G58" s="41">
        <f>'[1]Anexa 4  '!H13</f>
        <v>641347</v>
      </c>
    </row>
    <row r="59" spans="1:7" ht="13.5" thickBot="1">
      <c r="A59" s="21"/>
      <c r="B59" s="17"/>
      <c r="C59" s="22"/>
      <c r="D59" s="23"/>
      <c r="E59" s="23" t="s">
        <v>80</v>
      </c>
      <c r="F59" s="24">
        <v>48</v>
      </c>
      <c r="G59" s="41"/>
    </row>
    <row r="60" spans="1:7" ht="15.75" customHeight="1" thickBot="1">
      <c r="A60" s="21" t="s">
        <v>81</v>
      </c>
      <c r="B60" s="17"/>
      <c r="C60" s="22"/>
      <c r="D60" s="50" t="s">
        <v>82</v>
      </c>
      <c r="E60" s="50"/>
      <c r="F60" s="24">
        <v>49</v>
      </c>
      <c r="G60" s="41">
        <f>'[1]Anexa 4  '!H25</f>
        <v>727082</v>
      </c>
    </row>
    <row r="61" spans="1:7" ht="15" customHeight="1" thickBot="1">
      <c r="A61" s="21" t="s">
        <v>83</v>
      </c>
      <c r="B61" s="42"/>
      <c r="C61" s="22"/>
      <c r="D61" s="50" t="s">
        <v>84</v>
      </c>
      <c r="E61" s="50"/>
      <c r="F61" s="24"/>
      <c r="G61" s="41"/>
    </row>
    <row r="62" spans="1:7" ht="18.75" customHeight="1" thickBot="1">
      <c r="A62" s="52"/>
      <c r="B62" s="17">
        <v>1</v>
      </c>
      <c r="C62" s="22"/>
      <c r="D62" s="50" t="s">
        <v>85</v>
      </c>
      <c r="E62" s="50"/>
      <c r="F62" s="24">
        <v>50</v>
      </c>
      <c r="G62" s="43">
        <v>5861</v>
      </c>
    </row>
    <row r="63" spans="1:7" ht="15.75" customHeight="1" thickBot="1">
      <c r="A63" s="52"/>
      <c r="B63" s="17">
        <v>2</v>
      </c>
      <c r="C63" s="22"/>
      <c r="D63" s="50" t="s">
        <v>86</v>
      </c>
      <c r="E63" s="50"/>
      <c r="F63" s="24">
        <v>51</v>
      </c>
      <c r="G63" s="43">
        <f>'[1]Anexa 2 analitic'!N167</f>
        <v>5262</v>
      </c>
    </row>
    <row r="64" spans="1:7" ht="27.75" customHeight="1" thickBot="1">
      <c r="A64" s="52"/>
      <c r="B64" s="17">
        <v>3</v>
      </c>
      <c r="C64" s="22"/>
      <c r="D64" s="62" t="s">
        <v>95</v>
      </c>
      <c r="E64" s="53"/>
      <c r="F64" s="24">
        <v>52</v>
      </c>
      <c r="G64" s="25">
        <f>'[1]Anexa 2 analitic'!N169</f>
        <v>13523.346319523627</v>
      </c>
    </row>
    <row r="65" spans="1:7" ht="37.5" customHeight="1" thickBot="1">
      <c r="A65" s="52"/>
      <c r="B65" s="17">
        <v>4</v>
      </c>
      <c r="C65" s="22"/>
      <c r="D65" s="62" t="s">
        <v>96</v>
      </c>
      <c r="E65" s="53"/>
      <c r="F65" s="24">
        <v>53</v>
      </c>
      <c r="G65" s="25">
        <f>'[1]Anexa 2 analitic'!N170</f>
        <v>12540.766185227418</v>
      </c>
    </row>
    <row r="66" spans="1:7" ht="27.75" customHeight="1" thickBot="1">
      <c r="A66" s="52"/>
      <c r="B66" s="17">
        <v>5</v>
      </c>
      <c r="C66" s="22"/>
      <c r="D66" s="50" t="s">
        <v>87</v>
      </c>
      <c r="E66" s="50"/>
      <c r="F66" s="24">
        <v>54</v>
      </c>
      <c r="G66" s="25">
        <f>'[1]Anexa 2 analitic'!N171</f>
        <v>542.129979095401</v>
      </c>
    </row>
    <row r="67" spans="1:7" ht="40.5" customHeight="1" thickBot="1">
      <c r="A67" s="52"/>
      <c r="B67" s="17">
        <v>6</v>
      </c>
      <c r="C67" s="22"/>
      <c r="D67" s="53" t="s">
        <v>88</v>
      </c>
      <c r="E67" s="53"/>
      <c r="F67" s="24">
        <v>55</v>
      </c>
      <c r="G67" s="25">
        <f>'[1]Anexa 2 analitic'!N172</f>
        <v>542.129979095401</v>
      </c>
    </row>
    <row r="68" spans="1:7" ht="29.25" customHeight="1" thickBot="1">
      <c r="A68" s="52"/>
      <c r="B68" s="17">
        <v>7</v>
      </c>
      <c r="C68" s="22"/>
      <c r="D68" s="50" t="s">
        <v>89</v>
      </c>
      <c r="E68" s="50"/>
      <c r="F68" s="24">
        <v>56</v>
      </c>
      <c r="G68" s="25"/>
    </row>
    <row r="69" spans="1:7" ht="26.25" customHeight="1" thickBot="1">
      <c r="A69" s="52"/>
      <c r="B69" s="17">
        <v>8</v>
      </c>
      <c r="C69" s="22"/>
      <c r="D69" s="50" t="s">
        <v>90</v>
      </c>
      <c r="E69" s="50"/>
      <c r="F69" s="24">
        <v>57</v>
      </c>
      <c r="G69" s="25">
        <f>G17/G12*1000</f>
        <v>1136.979795652993</v>
      </c>
    </row>
    <row r="70" spans="1:7" ht="15.75" customHeight="1" thickBot="1">
      <c r="A70" s="52"/>
      <c r="B70" s="17">
        <v>9</v>
      </c>
      <c r="C70" s="22"/>
      <c r="D70" s="50" t="s">
        <v>91</v>
      </c>
      <c r="E70" s="50"/>
      <c r="F70" s="24">
        <v>58</v>
      </c>
      <c r="G70" s="41">
        <f>'[1]Anexa 2 analitic'!N179</f>
        <v>32500</v>
      </c>
    </row>
    <row r="71" spans="1:7" ht="15.75" customHeight="1" thickBot="1">
      <c r="A71" s="52"/>
      <c r="B71" s="17">
        <v>10</v>
      </c>
      <c r="C71" s="22"/>
      <c r="D71" s="51" t="s">
        <v>92</v>
      </c>
      <c r="E71" s="51"/>
      <c r="F71" s="24">
        <v>59</v>
      </c>
      <c r="G71" s="41">
        <f>'[1]Anexa 2 analitic'!N180</f>
        <v>10400</v>
      </c>
    </row>
    <row r="72" spans="1:5" ht="15.75" customHeight="1" hidden="1" thickBot="1">
      <c r="A72" s="44"/>
      <c r="C72" s="46"/>
      <c r="D72" s="47"/>
      <c r="E72" s="47"/>
    </row>
    <row r="73" spans="1:5" ht="15.75" customHeight="1">
      <c r="A73" s="44"/>
      <c r="B73" s="48" t="s">
        <v>93</v>
      </c>
      <c r="C73" s="48"/>
      <c r="D73" s="48"/>
      <c r="E73" s="48"/>
    </row>
    <row r="74" ht="12.75">
      <c r="B74" s="48" t="s">
        <v>94</v>
      </c>
    </row>
  </sheetData>
  <sheetProtection selectLockedCells="1" selectUnlockedCells="1"/>
  <mergeCells count="62">
    <mergeCell ref="A6:G6"/>
    <mergeCell ref="A9:C10"/>
    <mergeCell ref="D9:E10"/>
    <mergeCell ref="F9:F10"/>
    <mergeCell ref="G9:G10"/>
    <mergeCell ref="B11:C11"/>
    <mergeCell ref="D11:E11"/>
    <mergeCell ref="D12:E12"/>
    <mergeCell ref="A13:A16"/>
    <mergeCell ref="D13:E13"/>
    <mergeCell ref="D16:E16"/>
    <mergeCell ref="D17:E17"/>
    <mergeCell ref="A18:A30"/>
    <mergeCell ref="D18:E18"/>
    <mergeCell ref="B19:B29"/>
    <mergeCell ref="D19:E19"/>
    <mergeCell ref="D20:E20"/>
    <mergeCell ref="D21:E21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38:A49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A62:A7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58:E58"/>
    <mergeCell ref="D60:E60"/>
    <mergeCell ref="D61:E61"/>
  </mergeCells>
  <printOptions horizontalCentered="1"/>
  <pageMargins left="0.15748031496062992" right="0.11811023622047245" top="0.31496062992125984" bottom="0.5511811023622047" header="0.5118110236220472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 Pelin</dc:creator>
  <cp:keywords/>
  <dc:description/>
  <cp:lastModifiedBy>Corina Pelin</cp:lastModifiedBy>
  <cp:lastPrinted>2023-02-02T14:47:08Z</cp:lastPrinted>
  <dcterms:created xsi:type="dcterms:W3CDTF">2023-02-02T14:42:45Z</dcterms:created>
  <dcterms:modified xsi:type="dcterms:W3CDTF">2023-02-02T14:47:10Z</dcterms:modified>
  <cp:category/>
  <cp:version/>
  <cp:contentType/>
  <cp:contentStatus/>
</cp:coreProperties>
</file>